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75" windowHeight="82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<sst xmlns="http://schemas.openxmlformats.org/spreadsheetml/2006/main" count="47" uniqueCount="43">
  <si>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Porovnání výpočtů QRB pro větší vzdálenosti</t>
  </si>
  <si>
    <t>Home LOC</t>
  </si>
  <si>
    <t>DX LOC</t>
  </si>
  <si>
    <t>Stanoviště stanic</t>
  </si>
  <si>
    <t>RadioDistance ver. 2.1.3</t>
  </si>
  <si>
    <t>GM4ANB (OK1DST)</t>
  </si>
  <si>
    <t>JN79DW</t>
  </si>
  <si>
    <t>JO70SL</t>
  </si>
  <si>
    <t>JO70SQ</t>
  </si>
  <si>
    <t>JO60OK</t>
  </si>
  <si>
    <t>DM03TS</t>
  </si>
  <si>
    <t>KG33VV</t>
  </si>
  <si>
    <t>JO22OE</t>
  </si>
  <si>
    <t>EME Planner ver. 8.12 (VK3UM)</t>
  </si>
  <si>
    <t>RE66GR</t>
  </si>
  <si>
    <t>PM97WM</t>
  </si>
  <si>
    <t>DM33WL</t>
  </si>
  <si>
    <t>DM13LA</t>
  </si>
  <si>
    <t>RE78JS</t>
  </si>
  <si>
    <t>JN78DK</t>
  </si>
  <si>
    <t>IO81LQ</t>
  </si>
  <si>
    <t>JO02QF</t>
  </si>
  <si>
    <t>BK29GO</t>
  </si>
  <si>
    <t>EM15FI</t>
  </si>
  <si>
    <t>JP60VA</t>
  </si>
  <si>
    <t>Součet vzdáleností</t>
  </si>
  <si>
    <t>Odchylka v procentech</t>
  </si>
  <si>
    <t>WinGrid ver 3.1 (přepočet z miles)</t>
  </si>
  <si>
    <t>Parametry výpočtu podle GM4ANB zachovány dle jeho algoritmu (Pi=3,14159265358979, a=6378,388, b=6356,912)</t>
  </si>
  <si>
    <t>Pro porovnání výpočtu byly použity programy jednoduše a rychle dostupné v okamžiku testu.</t>
  </si>
  <si>
    <t>Z hlediska hodnocení závodů resp. automatického zpracování deníků ve formátu EDI doporučuji jasně deklarovat použitou metodu výpočtu a v rámci</t>
  </si>
  <si>
    <t>výpočtu zaokrouhlovat (některé SW nepoužívají zaokrouhlování, ale ořezávání).</t>
  </si>
  <si>
    <t>z hlediska použití pro závody na UHF/SHF (resp. do 1500km) zhruba vyhoví.</t>
  </si>
  <si>
    <t xml:space="preserve">Lze konstatovat, že program EME Planner od VK3UM plně vyhovuje pro výpočet vzdáleností v EME provozu (není třeba jiný SW), ostatní programy </t>
  </si>
  <si>
    <t>Pro převod z mílí byl použit vtah 1míle = 1 609,344m (týká se pouze dat ze SW WinGrid)</t>
  </si>
  <si>
    <t>QRB v km dle použitého programu resp. algoritmu</t>
  </si>
  <si>
    <r>
      <t xml:space="preserve">Locaxh.exe      </t>
    </r>
    <r>
      <rPr>
        <b/>
        <sz val="10"/>
        <color indexed="10"/>
        <rFont val="Arial CE"/>
        <family val="2"/>
      </rPr>
      <t>Nový algoritmus podle GM4ANB !!!</t>
    </r>
    <r>
      <rPr>
        <b/>
        <sz val="10"/>
        <rFont val="Arial CE"/>
        <family val="2"/>
      </rPr>
      <t xml:space="preserve"> (OK1AXH)</t>
    </r>
  </si>
  <si>
    <t>Multilog.exe (OK1AXH)</t>
  </si>
  <si>
    <t>VUSC 3.17 (OK1DIX)</t>
  </si>
  <si>
    <t>-0.0578</t>
  </si>
  <si>
    <t xml:space="preserve">Odchylka vůči GM4ANB </t>
  </si>
  <si>
    <t>OK1AXH, doplnil OK1VPZ</t>
  </si>
  <si>
    <t>(Například VUSC v souladu s doporučením IARU pro VKV contesty ořízne desetinné místo a připočte 1 km, takže např. 38,2 i 38.8 se zobrazí jako 39 km).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</si>
</sst>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"/>
    <numFmt numFmtId="166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66" fontId="0" fillId="0" borderId="2" xfId="0" applyNumberFormat="1" applyBorder="1" applyAlignment="1">
      <alignment/>
    </xf>
    <xf numFmtId="3" fontId="0" fillId="0" borderId="3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166" fontId="1" fillId="0" borderId="6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66" fontId="1" fillId="0" borderId="9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166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1" fillId="0" borderId="13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/>
    </xf>
    <xf numFmtId="166" fontId="0" fillId="0" borderId="15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6" fontId="0" fillId="0" borderId="17" xfId="0" applyNumberFormat="1" applyBorder="1" applyAlignment="1">
      <alignment horizontal="right"/>
    </xf>
    <xf numFmtId="166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166" fontId="0" fillId="2" borderId="25" xfId="0" applyNumberFormat="1" applyFill="1" applyBorder="1" applyAlignment="1">
      <alignment horizontal="right"/>
    </xf>
    <xf numFmtId="166" fontId="0" fillId="2" borderId="26" xfId="0" applyNumberFormat="1" applyFill="1" applyBorder="1" applyAlignment="1">
      <alignment horizontal="right"/>
    </xf>
    <xf numFmtId="166" fontId="0" fillId="2" borderId="26" xfId="0" applyNumberFormat="1" applyFont="1" applyFill="1" applyBorder="1" applyAlignment="1">
      <alignment horizontal="right"/>
    </xf>
    <xf numFmtId="166" fontId="0" fillId="2" borderId="27" xfId="0" applyNumberFormat="1" applyFill="1" applyBorder="1" applyAlignment="1">
      <alignment horizontal="right"/>
    </xf>
    <xf numFmtId="166" fontId="1" fillId="2" borderId="25" xfId="0" applyNumberFormat="1" applyFont="1" applyFill="1" applyBorder="1" applyAlignment="1">
      <alignment/>
    </xf>
    <xf numFmtId="165" fontId="1" fillId="2" borderId="26" xfId="0" applyNumberFormat="1" applyFont="1" applyFill="1" applyBorder="1" applyAlignment="1">
      <alignment/>
    </xf>
    <xf numFmtId="164" fontId="1" fillId="2" borderId="2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0" fillId="0" borderId="14" xfId="0" applyBorder="1" applyAlignment="1">
      <alignment/>
    </xf>
    <xf numFmtId="0" fontId="1" fillId="0" borderId="32" xfId="0" applyFont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4">
      <selection activeCell="A32" sqref="A32"/>
    </sheetView>
  </sheetViews>
  <sheetFormatPr defaultColWidth="9.00390625" defaultRowHeight="12.75"/>
  <cols>
    <col min="1" max="3" width="11.25390625" style="0" customWidth="1"/>
    <col min="4" max="4" width="15.75390625" style="0" customWidth="1"/>
    <col min="5" max="5" width="12.875" style="0" customWidth="1"/>
    <col min="6" max="6" width="14.75390625" style="0" customWidth="1"/>
    <col min="7" max="9" width="13.75390625" style="0" customWidth="1"/>
    <col min="10" max="10" width="14.125" style="0" customWidth="1"/>
  </cols>
  <sheetData>
    <row r="1" spans="1:6" s="1" customFormat="1" ht="20.25">
      <c r="A1" s="50" t="s">
        <v>0</v>
      </c>
      <c r="B1" s="50"/>
      <c r="C1" s="50"/>
      <c r="D1" s="50"/>
      <c r="E1" s="50"/>
      <c r="F1" s="50"/>
    </row>
    <row r="2" ht="13.5" thickBot="1"/>
    <row r="3" spans="1:9" ht="24" customHeight="1" thickBot="1">
      <c r="A3" s="51" t="s">
        <v>3</v>
      </c>
      <c r="B3" s="52"/>
      <c r="C3" s="53" t="s">
        <v>35</v>
      </c>
      <c r="D3" s="53"/>
      <c r="E3" s="53"/>
      <c r="F3" s="53"/>
      <c r="G3" s="53"/>
      <c r="H3" s="53"/>
      <c r="I3" s="52"/>
    </row>
    <row r="4" spans="1:10" ht="53.25" customHeight="1" thickBot="1">
      <c r="A4" s="8" t="s">
        <v>1</v>
      </c>
      <c r="B4" s="8" t="s">
        <v>2</v>
      </c>
      <c r="C4" s="9" t="s">
        <v>5</v>
      </c>
      <c r="D4" s="9" t="s">
        <v>36</v>
      </c>
      <c r="E4" s="9" t="s">
        <v>37</v>
      </c>
      <c r="F4" s="9" t="s">
        <v>27</v>
      </c>
      <c r="G4" s="9" t="s">
        <v>4</v>
      </c>
      <c r="H4" s="36" t="s">
        <v>38</v>
      </c>
      <c r="I4" s="40" t="s">
        <v>13</v>
      </c>
      <c r="J4" s="2"/>
    </row>
    <row r="5" spans="1:9" ht="12.75">
      <c r="A5" s="11" t="s">
        <v>6</v>
      </c>
      <c r="B5" s="37" t="s">
        <v>14</v>
      </c>
      <c r="C5" s="12">
        <v>18202.4</v>
      </c>
      <c r="D5" s="13">
        <v>18204.3</v>
      </c>
      <c r="E5" s="14">
        <v>18207</v>
      </c>
      <c r="F5" s="15">
        <v>18191.5</v>
      </c>
      <c r="G5" s="15">
        <v>15907</v>
      </c>
      <c r="H5" s="30">
        <v>18207</v>
      </c>
      <c r="I5" s="41">
        <v>18202.1</v>
      </c>
    </row>
    <row r="6" spans="1:9" ht="12.75">
      <c r="A6" s="16" t="s">
        <v>6</v>
      </c>
      <c r="B6" s="38" t="s">
        <v>15</v>
      </c>
      <c r="C6" s="17">
        <v>8948.3</v>
      </c>
      <c r="D6" s="18">
        <v>8952</v>
      </c>
      <c r="E6" s="19">
        <v>8929</v>
      </c>
      <c r="F6" s="20">
        <v>8918.8</v>
      </c>
      <c r="G6" s="20">
        <v>10085</v>
      </c>
      <c r="H6" s="31">
        <v>8930</v>
      </c>
      <c r="I6" s="42">
        <v>8947.5</v>
      </c>
    </row>
    <row r="7" spans="1:9" ht="12.75">
      <c r="A7" s="16" t="s">
        <v>6</v>
      </c>
      <c r="B7" s="38" t="s">
        <v>16</v>
      </c>
      <c r="C7" s="17">
        <v>9369.5</v>
      </c>
      <c r="D7" s="18">
        <v>9373.2</v>
      </c>
      <c r="E7" s="19">
        <v>9351</v>
      </c>
      <c r="F7" s="20">
        <v>9341.2</v>
      </c>
      <c r="G7" s="20">
        <v>10474</v>
      </c>
      <c r="H7" s="31">
        <v>9352</v>
      </c>
      <c r="I7" s="42">
        <v>9367.7</v>
      </c>
    </row>
    <row r="8" spans="1:9" ht="12.75">
      <c r="A8" s="16" t="s">
        <v>6</v>
      </c>
      <c r="B8" s="38" t="s">
        <v>17</v>
      </c>
      <c r="C8" s="17">
        <v>9643.7</v>
      </c>
      <c r="D8" s="18">
        <v>9647.6</v>
      </c>
      <c r="E8" s="19">
        <v>9625</v>
      </c>
      <c r="F8" s="20">
        <v>9570.8</v>
      </c>
      <c r="G8" s="20">
        <v>10905</v>
      </c>
      <c r="H8" s="31">
        <v>9626</v>
      </c>
      <c r="I8" s="42">
        <v>9642.3</v>
      </c>
    </row>
    <row r="9" spans="1:9" ht="12.75">
      <c r="A9" s="16" t="s">
        <v>7</v>
      </c>
      <c r="B9" s="38" t="s">
        <v>18</v>
      </c>
      <c r="C9" s="17">
        <v>18114.3</v>
      </c>
      <c r="D9" s="18">
        <v>18116.8</v>
      </c>
      <c r="E9" s="19">
        <v>18120</v>
      </c>
      <c r="F9" s="20">
        <v>18105.4</v>
      </c>
      <c r="G9" s="20">
        <v>15955</v>
      </c>
      <c r="H9" s="31">
        <v>18121</v>
      </c>
      <c r="I9" s="42">
        <v>18114.5</v>
      </c>
    </row>
    <row r="10" spans="1:9" ht="12.75">
      <c r="A10" s="16" t="s">
        <v>8</v>
      </c>
      <c r="B10" s="38" t="s">
        <v>19</v>
      </c>
      <c r="C10" s="17">
        <v>266.1</v>
      </c>
      <c r="D10" s="18">
        <v>266.1</v>
      </c>
      <c r="E10" s="19">
        <v>266</v>
      </c>
      <c r="F10" s="20">
        <v>265.7</v>
      </c>
      <c r="G10" s="20">
        <v>266.2</v>
      </c>
      <c r="H10" s="31">
        <v>266</v>
      </c>
      <c r="I10" s="42">
        <v>266.2</v>
      </c>
    </row>
    <row r="11" spans="1:9" ht="12.75">
      <c r="A11" s="16" t="s">
        <v>8</v>
      </c>
      <c r="B11" s="38" t="s">
        <v>20</v>
      </c>
      <c r="C11" s="17">
        <v>1300.5</v>
      </c>
      <c r="D11" s="18">
        <v>1301.5</v>
      </c>
      <c r="E11" s="19">
        <v>1297</v>
      </c>
      <c r="F11" s="20">
        <v>1295.5</v>
      </c>
      <c r="G11" s="20">
        <v>1301.6</v>
      </c>
      <c r="H11" s="31">
        <v>1298</v>
      </c>
      <c r="I11" s="42">
        <v>1299.9</v>
      </c>
    </row>
    <row r="12" spans="1:10" ht="12.75">
      <c r="A12" s="16" t="s">
        <v>9</v>
      </c>
      <c r="B12" s="38" t="s">
        <v>21</v>
      </c>
      <c r="C12" s="17">
        <v>847.4</v>
      </c>
      <c r="D12" s="18">
        <v>847.8</v>
      </c>
      <c r="E12" s="19">
        <v>845</v>
      </c>
      <c r="F12" s="20">
        <v>844.1</v>
      </c>
      <c r="G12" s="20">
        <v>846.8</v>
      </c>
      <c r="H12" s="31">
        <v>846</v>
      </c>
      <c r="I12" s="43">
        <v>847.4</v>
      </c>
      <c r="J12" s="10"/>
    </row>
    <row r="13" spans="1:9" ht="12.75">
      <c r="A13" s="16" t="s">
        <v>10</v>
      </c>
      <c r="B13" s="38" t="s">
        <v>22</v>
      </c>
      <c r="C13" s="17">
        <v>3983.1</v>
      </c>
      <c r="D13" s="18">
        <v>3983.8</v>
      </c>
      <c r="E13" s="19">
        <v>3980</v>
      </c>
      <c r="F13" s="20">
        <v>3976.4</v>
      </c>
      <c r="G13" s="20">
        <v>3978.8</v>
      </c>
      <c r="H13" s="31">
        <v>3980</v>
      </c>
      <c r="I13" s="42">
        <v>3983.2</v>
      </c>
    </row>
    <row r="14" spans="1:9" ht="12.75">
      <c r="A14" s="16" t="s">
        <v>11</v>
      </c>
      <c r="B14" s="38" t="s">
        <v>23</v>
      </c>
      <c r="C14" s="17">
        <v>14757.8</v>
      </c>
      <c r="D14" s="18">
        <v>14758.6</v>
      </c>
      <c r="E14" s="19">
        <v>14757</v>
      </c>
      <c r="F14" s="20">
        <v>14745.3</v>
      </c>
      <c r="G14" s="20">
        <v>13759</v>
      </c>
      <c r="H14" s="31">
        <v>14758</v>
      </c>
      <c r="I14" s="42">
        <v>14757</v>
      </c>
    </row>
    <row r="15" spans="1:9" ht="12.75">
      <c r="A15" s="16" t="s">
        <v>12</v>
      </c>
      <c r="B15" s="38" t="s">
        <v>24</v>
      </c>
      <c r="C15" s="17">
        <v>1020.9</v>
      </c>
      <c r="D15" s="18">
        <v>1021.1</v>
      </c>
      <c r="E15" s="19">
        <v>1019</v>
      </c>
      <c r="F15" s="20">
        <v>1018.2</v>
      </c>
      <c r="G15" s="20">
        <v>1019.8</v>
      </c>
      <c r="H15" s="31">
        <v>1020</v>
      </c>
      <c r="I15" s="42">
        <v>1020</v>
      </c>
    </row>
    <row r="16" spans="1:9" ht="13.5" thickBot="1">
      <c r="A16" s="3"/>
      <c r="B16" s="39"/>
      <c r="C16" s="5"/>
      <c r="D16" s="5"/>
      <c r="E16" s="6"/>
      <c r="F16" s="7"/>
      <c r="G16" s="7"/>
      <c r="H16" s="32"/>
      <c r="I16" s="44"/>
    </row>
    <row r="17" spans="1:9" ht="12.75">
      <c r="A17" s="21" t="s">
        <v>25</v>
      </c>
      <c r="B17" s="22"/>
      <c r="C17" s="23">
        <f aca="true" t="shared" si="0" ref="C17:I17">SUM(C5:C16)</f>
        <v>86453.99999999999</v>
      </c>
      <c r="D17" s="23">
        <f t="shared" si="0"/>
        <v>86472.80000000002</v>
      </c>
      <c r="E17" s="24">
        <f t="shared" si="0"/>
        <v>86396</v>
      </c>
      <c r="F17" s="23">
        <f t="shared" si="0"/>
        <v>86272.9</v>
      </c>
      <c r="G17" s="23">
        <f t="shared" si="0"/>
        <v>84498.2</v>
      </c>
      <c r="H17" s="33">
        <f>SUM(H5:H15)</f>
        <v>86404</v>
      </c>
      <c r="I17" s="45">
        <f t="shared" si="0"/>
        <v>86447.79999999999</v>
      </c>
    </row>
    <row r="18" spans="1:9" ht="12.75">
      <c r="A18" s="56" t="s">
        <v>40</v>
      </c>
      <c r="B18" s="57"/>
      <c r="C18" s="25"/>
      <c r="D18" s="26">
        <f>SUM(D17-C17)</f>
        <v>18.800000000032014</v>
      </c>
      <c r="E18" s="27">
        <f>E17-C17</f>
        <v>-57.99999999998545</v>
      </c>
      <c r="F18" s="27">
        <f>F17-C17</f>
        <v>-181.09999999999127</v>
      </c>
      <c r="G18" s="26">
        <f>G17-C17</f>
        <v>-1955.7999999999884</v>
      </c>
      <c r="H18" s="34">
        <v>50</v>
      </c>
      <c r="I18" s="46">
        <f>I17-C17</f>
        <v>-6.19999999999709</v>
      </c>
    </row>
    <row r="19" spans="1:9" ht="13.5" thickBot="1">
      <c r="A19" s="54" t="s">
        <v>26</v>
      </c>
      <c r="B19" s="55"/>
      <c r="C19" s="28"/>
      <c r="D19" s="29">
        <f>D18/(C17/100)</f>
        <v>0.021745668216660904</v>
      </c>
      <c r="E19" s="29">
        <f>E18/(C17/100)</f>
        <v>-0.06708769981722704</v>
      </c>
      <c r="F19" s="29">
        <f>F18/(C17/100)</f>
        <v>-0.20947555925693584</v>
      </c>
      <c r="G19" s="29">
        <f>G18/(C17/100)</f>
        <v>-2.262243505216634</v>
      </c>
      <c r="H19" s="35" t="s">
        <v>39</v>
      </c>
      <c r="I19" s="47">
        <f>I18/(C17/100)</f>
        <v>-0.007171443773564081</v>
      </c>
    </row>
    <row r="21" spans="1:9" ht="12.75">
      <c r="A21" s="48" t="s">
        <v>28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 t="s">
        <v>34</v>
      </c>
      <c r="B22" s="49"/>
      <c r="C22" s="49"/>
      <c r="D22" s="49"/>
      <c r="E22" s="49"/>
      <c r="F22" s="49"/>
      <c r="G22" s="49"/>
      <c r="H22" s="49"/>
      <c r="I22" s="49"/>
    </row>
    <row r="23" ht="12.75">
      <c r="A23" s="4"/>
    </row>
    <row r="24" ht="12.75">
      <c r="A24" t="s">
        <v>29</v>
      </c>
    </row>
    <row r="26" ht="12.75">
      <c r="A26" t="s">
        <v>33</v>
      </c>
    </row>
    <row r="27" ht="12.75">
      <c r="A27" t="s">
        <v>32</v>
      </c>
    </row>
    <row r="29" ht="12.75">
      <c r="A29" t="s">
        <v>30</v>
      </c>
    </row>
    <row r="30" ht="12.75">
      <c r="A30" t="s">
        <v>31</v>
      </c>
    </row>
    <row r="31" ht="12.75">
      <c r="A31" t="s">
        <v>42</v>
      </c>
    </row>
    <row r="33" ht="12.75">
      <c r="A33" t="s">
        <v>41</v>
      </c>
    </row>
  </sheetData>
  <mergeCells count="7">
    <mergeCell ref="A21:I21"/>
    <mergeCell ref="A22:I22"/>
    <mergeCell ref="A1:F1"/>
    <mergeCell ref="A3:B3"/>
    <mergeCell ref="C3:I3"/>
    <mergeCell ref="A19:B19"/>
    <mergeCell ref="A18:B18"/>
  </mergeCells>
  <printOptions horizontalCentered="1" verticalCentered="1"/>
  <pageMargins left="0.5118110236220472" right="0.5511811023622047" top="0.984251968503937" bottom="0.62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AMOS CZ, Amtech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 Kobranov</dc:creator>
  <cp:keywords/>
  <dc:description/>
  <cp:lastModifiedBy>OK1VPZ</cp:lastModifiedBy>
  <cp:lastPrinted>2001-10-16T06:29:19Z</cp:lastPrinted>
  <dcterms:created xsi:type="dcterms:W3CDTF">2001-04-18T09:55:36Z</dcterms:created>
  <dcterms:modified xsi:type="dcterms:W3CDTF">2001-10-26T19:18:02Z</dcterms:modified>
  <cp:category/>
  <cp:version/>
  <cp:contentType/>
  <cp:contentStatus/>
</cp:coreProperties>
</file>